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750" activeTab="0"/>
  </bookViews>
  <sheets>
    <sheet name="income stmt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'income stmt'!$A$1:$F$84</definedName>
  </definedNames>
  <calcPr fullCalcOnLoad="1"/>
</workbook>
</file>

<file path=xl/sharedStrings.xml><?xml version="1.0" encoding="utf-8"?>
<sst xmlns="http://schemas.openxmlformats.org/spreadsheetml/2006/main" count="124" uniqueCount="80">
  <si>
    <t>PAN PACIFIC ASIA BERHAD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</si>
  <si>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</si>
  <si>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</si>
  <si>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</si>
  <si>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</si>
  <si>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</si>
  <si>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</si>
  <si>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</si>
  <si>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 xml:space="preserve">CORRESPONDING </t>
  </si>
  <si>
    <t>QUARTER</t>
  </si>
  <si>
    <t>TO DATE</t>
  </si>
  <si>
    <t>PERIOD</t>
  </si>
  <si>
    <t>RM'000</t>
  </si>
  <si>
    <t>1(a)</t>
  </si>
  <si>
    <t>Turnover</t>
  </si>
  <si>
    <t>(b)</t>
  </si>
  <si>
    <t>Investment income</t>
  </si>
  <si>
    <t>(c)</t>
  </si>
  <si>
    <t xml:space="preserve">Other income including interest </t>
  </si>
  <si>
    <t>income</t>
  </si>
  <si>
    <t>2(a)</t>
  </si>
  <si>
    <t xml:space="preserve">Operating profit/(loss) before interest </t>
  </si>
  <si>
    <t>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</si>
  <si>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</si>
  <si>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</si>
  <si>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</si>
  <si>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</si>
  <si>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</si>
  <si>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</si>
  <si>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</si>
  <si>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</si>
  <si>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</si>
  <si>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</si>
  <si>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(h)</t>
  </si>
  <si>
    <t>Taxation</t>
  </si>
  <si>
    <t>(i)</t>
  </si>
  <si>
    <t>(j)</t>
  </si>
  <si>
    <t>(k)</t>
  </si>
  <si>
    <t>(i)   Extraordinary items</t>
  </si>
  <si>
    <t>(ii)  Less minority interests</t>
  </si>
  <si>
    <t xml:space="preserve">(iii) Extraordinary items attributable </t>
  </si>
  <si>
    <t xml:space="preserve">       to members of the company</t>
  </si>
  <si>
    <t>(l)</t>
  </si>
  <si>
    <t>3(a)</t>
  </si>
  <si>
    <t xml:space="preserve">Operating profit/(loss) after interest </t>
  </si>
  <si>
    <t xml:space="preserve">on borrowings, depreciation </t>
  </si>
  <si>
    <t xml:space="preserve">and amortisation and exceptional items but </t>
  </si>
  <si>
    <t xml:space="preserve">before income tax, minority interest and </t>
  </si>
  <si>
    <t>extraordinary items</t>
  </si>
  <si>
    <t xml:space="preserve">Profit/(loss) before taxation, minority </t>
  </si>
  <si>
    <t>interests and extraordinary items</t>
  </si>
  <si>
    <t xml:space="preserve">(i) Profit/(loss) after taxation </t>
  </si>
  <si>
    <t xml:space="preserve">Profit/(loss) after taxation </t>
  </si>
  <si>
    <t>attributable to members of the company</t>
  </si>
  <si>
    <t xml:space="preserve">Profit/(loss) after taxation and extraordinary </t>
  </si>
  <si>
    <t>Dividend per share (sen)</t>
  </si>
  <si>
    <t>Dividend Description</t>
  </si>
  <si>
    <t xml:space="preserve"> </t>
  </si>
  <si>
    <t>(i) Basic (based on ordinary shares) (sen)</t>
  </si>
  <si>
    <t>(ii) Fully diluted (based on ordinary shares</t>
  </si>
  <si>
    <t xml:space="preserve">      (sen)</t>
  </si>
  <si>
    <t>4(a)</t>
  </si>
  <si>
    <t xml:space="preserve">  (b)</t>
  </si>
  <si>
    <t>5</t>
  </si>
  <si>
    <t xml:space="preserve">     before adding minority interests</t>
  </si>
  <si>
    <t>items attributable to members of the company</t>
  </si>
  <si>
    <t xml:space="preserve">  AS AT END OF  </t>
  </si>
  <si>
    <t>CURRENT QUARTER</t>
  </si>
  <si>
    <t xml:space="preserve">AS AT PRECEDING  </t>
  </si>
  <si>
    <t>FINANCIAL YEAR END</t>
  </si>
  <si>
    <t xml:space="preserve">Earnings/(Loss) per share based on 2(j)  </t>
  </si>
  <si>
    <t>preference dividends, if any:-</t>
  </si>
  <si>
    <t xml:space="preserve">above after deducting any provision for  </t>
  </si>
  <si>
    <t>(ii) Add/(Less) minority interests</t>
  </si>
  <si>
    <t>-</t>
  </si>
  <si>
    <t>Net tangible assets per share (RM)</t>
  </si>
  <si>
    <t>The Directors do not propose to declare any dividend for the period under review.</t>
  </si>
  <si>
    <t>Quarterly Report on Consolidated Results for the Financial Quarter Ended 31/12/2000</t>
  </si>
  <si>
    <t>31/12/2000</t>
  </si>
  <si>
    <t>31/12/1999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</si>
</sst>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-* #,##0.0000_-;\-* #,##0.0000_-;_-* &quot;-&quot;??_-;_-@_-"/>
    <numFmt numFmtId="194" formatCode="0_);[Red]\(0\)"/>
    <numFmt numFmtId="195" formatCode="mmm\-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92" fontId="7" fillId="0" borderId="0" xfId="15" applyNumberFormat="1" applyFont="1" applyAlignment="1">
      <alignment/>
    </xf>
    <xf numFmtId="192" fontId="8" fillId="0" borderId="0" xfId="15" applyNumberFormat="1" applyFont="1" applyAlignment="1">
      <alignment/>
    </xf>
    <xf numFmtId="192" fontId="6" fillId="0" borderId="0" xfId="15" applyNumberFormat="1" applyFont="1" applyAlignment="1">
      <alignment/>
    </xf>
    <xf numFmtId="192" fontId="5" fillId="0" borderId="0" xfId="15" applyNumberFormat="1" applyFont="1" applyAlignment="1">
      <alignment horizontal="centerContinuous"/>
    </xf>
    <xf numFmtId="192" fontId="5" fillId="0" borderId="0" xfId="15" applyNumberFormat="1" applyFont="1" applyAlignment="1">
      <alignment horizontal="center"/>
    </xf>
    <xf numFmtId="14" fontId="5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/>
    </xf>
    <xf numFmtId="192" fontId="4" fillId="0" borderId="0" xfId="15" applyNumberFormat="1" applyFont="1" applyAlignment="1">
      <alignment horizontal="left"/>
    </xf>
    <xf numFmtId="192" fontId="8" fillId="0" borderId="0" xfId="15" applyNumberFormat="1" applyFont="1" applyAlignment="1">
      <alignment horizontal="left"/>
    </xf>
    <xf numFmtId="192" fontId="7" fillId="0" borderId="0" xfId="15" applyNumberFormat="1" applyFont="1" applyAlignment="1">
      <alignment horizontal="left"/>
    </xf>
    <xf numFmtId="192" fontId="8" fillId="0" borderId="0" xfId="15" applyNumberFormat="1" applyFont="1" applyAlignment="1" quotePrefix="1">
      <alignment/>
    </xf>
    <xf numFmtId="192" fontId="8" fillId="0" borderId="0" xfId="15" applyNumberFormat="1" applyFont="1" applyAlignment="1" quotePrefix="1">
      <alignment horizontal="left"/>
    </xf>
    <xf numFmtId="192" fontId="4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 horizontal="justify"/>
    </xf>
    <xf numFmtId="4" fontId="4" fillId="0" borderId="0" xfId="15" applyNumberFormat="1" applyFont="1" applyAlignment="1">
      <alignment/>
    </xf>
    <xf numFmtId="192" fontId="4" fillId="0" borderId="0" xfId="15" applyNumberFormat="1" applyFont="1" applyBorder="1" applyAlignment="1">
      <alignment/>
    </xf>
    <xf numFmtId="192" fontId="4" fillId="0" borderId="0" xfId="15" applyNumberFormat="1" applyFont="1" applyBorder="1" applyAlignment="1">
      <alignment horizontal="center"/>
    </xf>
    <xf numFmtId="192" fontId="4" fillId="0" borderId="1" xfId="15" applyNumberFormat="1" applyFont="1" applyBorder="1" applyAlignment="1">
      <alignment/>
    </xf>
    <xf numFmtId="192" fontId="4" fillId="0" borderId="1" xfId="15" applyNumberFormat="1" applyFont="1" applyBorder="1" applyAlignment="1">
      <alignment horizontal="center"/>
    </xf>
    <xf numFmtId="38" fontId="4" fillId="0" borderId="0" xfId="15" applyNumberFormat="1" applyFont="1" applyAlignment="1">
      <alignment/>
    </xf>
    <xf numFmtId="38" fontId="4" fillId="0" borderId="2" xfId="15" applyNumberFormat="1" applyFont="1" applyBorder="1" applyAlignment="1">
      <alignment/>
    </xf>
    <xf numFmtId="40" fontId="4" fillId="0" borderId="0" xfId="15" applyNumberFormat="1" applyFont="1" applyAlignment="1">
      <alignment/>
    </xf>
    <xf numFmtId="38" fontId="4" fillId="0" borderId="1" xfId="15" applyNumberFormat="1" applyFont="1" applyBorder="1" applyAlignment="1">
      <alignment/>
    </xf>
    <xf numFmtId="38" fontId="9" fillId="0" borderId="0" xfId="15" applyNumberFormat="1" applyFont="1" applyAlignment="1">
      <alignment/>
    </xf>
    <xf numFmtId="192" fontId="9" fillId="0" borderId="0" xfId="15" applyNumberFormat="1" applyFont="1" applyAlignment="1">
      <alignment/>
    </xf>
    <xf numFmtId="38" fontId="4" fillId="0" borderId="0" xfId="15" applyNumberFormat="1" applyFont="1" applyAlignment="1">
      <alignment horizontal="right"/>
    </xf>
    <xf numFmtId="192" fontId="4" fillId="0" borderId="0" xfId="15" applyNumberFormat="1" applyFont="1" applyBorder="1" applyAlignment="1">
      <alignment horizontal="center"/>
    </xf>
    <xf numFmtId="4" fontId="4" fillId="0" borderId="0" xfId="15" applyNumberFormat="1" applyFont="1" applyBorder="1" applyAlignment="1">
      <alignment horizontal="center"/>
    </xf>
    <xf numFmtId="4" fontId="4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90" zoomScaleNormal="90" workbookViewId="0" topLeftCell="A61">
      <selection activeCell="D82" sqref="D82"/>
    </sheetView>
  </sheetViews>
  <sheetFormatPr defaultColWidth="9.140625" defaultRowHeight="12.75"/>
  <cols>
    <col min="1" max="1" width="5.00390625" style="9" customWidth="1"/>
    <col min="2" max="2" width="35.57421875" style="2" customWidth="1"/>
    <col min="3" max="4" width="17.57421875" style="2" customWidth="1"/>
    <col min="5" max="5" width="15.7109375" style="2" customWidth="1"/>
    <col min="6" max="6" width="17.00390625" style="2" customWidth="1"/>
    <col min="7" max="16384" width="9.140625" style="2" customWidth="1"/>
  </cols>
  <sheetData>
    <row r="1" spans="1:2" ht="18" customHeight="1">
      <c r="A1" s="10" t="s">
        <v>0</v>
      </c>
      <c r="B1" s="1"/>
    </row>
    <row r="2" spans="1:2" ht="18" customHeight="1">
      <c r="A2" s="10"/>
      <c r="B2" s="1"/>
    </row>
    <row r="4" spans="1:5" ht="15">
      <c r="A4" s="10" t="s">
        <v>77</v>
      </c>
      <c r="C4" s="1"/>
      <c r="D4" s="1"/>
      <c r="E4" s="1"/>
    </row>
    <row r="5" spans="1:5" ht="15">
      <c r="A5" s="10" t="s">
        <v>1</v>
      </c>
      <c r="C5" s="1"/>
      <c r="D5" s="1"/>
      <c r="E5" s="1"/>
    </row>
    <row r="7" ht="15">
      <c r="A7" s="10" t="s">
        <v>2</v>
      </c>
    </row>
    <row r="9" spans="2:6" ht="15">
      <c r="B9" s="3"/>
      <c r="C9" s="4" t="s">
        <v>3</v>
      </c>
      <c r="D9" s="4"/>
      <c r="E9" s="4" t="s">
        <v>4</v>
      </c>
      <c r="F9" s="4"/>
    </row>
    <row r="10" spans="2:6" ht="15">
      <c r="B10" s="3"/>
      <c r="C10" s="5" t="s">
        <v>5</v>
      </c>
      <c r="D10" s="5" t="s">
        <v>6</v>
      </c>
      <c r="E10" s="5" t="s">
        <v>5</v>
      </c>
      <c r="F10" s="5" t="s">
        <v>6</v>
      </c>
    </row>
    <row r="11" spans="2:6" ht="15">
      <c r="B11" s="3"/>
      <c r="C11" s="5" t="s">
        <v>7</v>
      </c>
      <c r="D11" s="5" t="s">
        <v>8</v>
      </c>
      <c r="E11" s="5" t="s">
        <v>7</v>
      </c>
      <c r="F11" s="5" t="s">
        <v>8</v>
      </c>
    </row>
    <row r="12" spans="2:6" ht="15">
      <c r="B12" s="3"/>
      <c r="C12" s="5" t="s">
        <v>9</v>
      </c>
      <c r="D12" s="5" t="s">
        <v>9</v>
      </c>
      <c r="E12" s="5" t="s">
        <v>10</v>
      </c>
      <c r="F12" s="5" t="s">
        <v>11</v>
      </c>
    </row>
    <row r="13" spans="2:6" ht="15">
      <c r="B13" s="3"/>
      <c r="C13" s="6" t="s">
        <v>78</v>
      </c>
      <c r="D13" s="6" t="s">
        <v>79</v>
      </c>
      <c r="E13" s="6" t="s">
        <v>78</v>
      </c>
      <c r="F13" s="6" t="s">
        <v>79</v>
      </c>
    </row>
    <row r="14" spans="2:6" ht="15">
      <c r="B14" s="3"/>
      <c r="C14" s="5" t="s">
        <v>12</v>
      </c>
      <c r="D14" s="5" t="s">
        <v>12</v>
      </c>
      <c r="E14" s="5" t="s">
        <v>12</v>
      </c>
      <c r="F14" s="5" t="s">
        <v>12</v>
      </c>
    </row>
    <row r="15" spans="2:6" ht="15">
      <c r="B15" s="7"/>
      <c r="C15" s="7"/>
      <c r="D15" s="7"/>
      <c r="E15" s="7"/>
      <c r="F15" s="7"/>
    </row>
    <row r="16" spans="2:6" ht="15">
      <c r="B16" s="7"/>
      <c r="C16" s="7"/>
      <c r="D16" s="7"/>
      <c r="E16" s="7"/>
      <c r="F16" s="7"/>
    </row>
    <row r="17" spans="1:6" ht="15">
      <c r="A17" s="9" t="s">
        <v>13</v>
      </c>
      <c r="B17" s="7" t="s">
        <v>14</v>
      </c>
      <c r="C17" s="7">
        <f>E17-60842</f>
        <v>11652</v>
      </c>
      <c r="D17" s="13">
        <v>49160</v>
      </c>
      <c r="E17" s="7">
        <v>72494</v>
      </c>
      <c r="F17" s="13">
        <v>276289</v>
      </c>
    </row>
    <row r="18" spans="2:6" ht="15">
      <c r="B18" s="7"/>
      <c r="C18" s="7"/>
      <c r="D18" s="7"/>
      <c r="E18" s="7"/>
      <c r="F18" s="7"/>
    </row>
    <row r="19" spans="1:6" ht="15">
      <c r="A19" s="9" t="s">
        <v>15</v>
      </c>
      <c r="B19" s="7" t="s">
        <v>16</v>
      </c>
      <c r="C19" s="19" t="s">
        <v>74</v>
      </c>
      <c r="D19" s="19" t="s">
        <v>74</v>
      </c>
      <c r="E19" s="19" t="s">
        <v>74</v>
      </c>
      <c r="F19" s="19" t="s">
        <v>74</v>
      </c>
    </row>
    <row r="20" spans="2:6" ht="15">
      <c r="B20" s="7"/>
      <c r="C20" s="7"/>
      <c r="D20" s="7"/>
      <c r="E20" s="7"/>
      <c r="F20" s="7"/>
    </row>
    <row r="21" spans="1:6" ht="15">
      <c r="A21" s="9" t="s">
        <v>17</v>
      </c>
      <c r="B21" s="14" t="s">
        <v>18</v>
      </c>
      <c r="C21" s="7"/>
      <c r="D21" s="7"/>
      <c r="E21" s="7"/>
      <c r="F21" s="7"/>
    </row>
    <row r="22" spans="2:6" ht="15">
      <c r="B22" s="7" t="s">
        <v>19</v>
      </c>
      <c r="C22" s="18">
        <v>0</v>
      </c>
      <c r="D22" s="19">
        <v>2913</v>
      </c>
      <c r="E22" s="18">
        <v>0</v>
      </c>
      <c r="F22" s="19">
        <v>9419</v>
      </c>
    </row>
    <row r="23" spans="2:6" ht="12.75" customHeight="1">
      <c r="B23" s="7"/>
      <c r="C23" s="7"/>
      <c r="D23" s="7"/>
      <c r="E23" s="7"/>
      <c r="F23" s="7"/>
    </row>
    <row r="24" spans="1:6" ht="14.25" customHeight="1">
      <c r="A24" s="9" t="s">
        <v>20</v>
      </c>
      <c r="B24" s="8" t="s">
        <v>21</v>
      </c>
      <c r="C24" s="24">
        <f>SUM(+C35-C29-C31-C33)</f>
        <v>-10588</v>
      </c>
      <c r="D24" s="24">
        <v>-254822</v>
      </c>
      <c r="E24" s="20">
        <f>SUM(+E35-E29-E31-E33)</f>
        <v>11928</v>
      </c>
      <c r="F24" s="26">
        <f>F35-F31-F29</f>
        <v>-212621</v>
      </c>
    </row>
    <row r="25" spans="2:6" ht="14.25" customHeight="1">
      <c r="B25" s="8" t="s">
        <v>22</v>
      </c>
      <c r="C25" s="25"/>
      <c r="D25" s="7"/>
      <c r="E25" s="7"/>
      <c r="F25" s="7"/>
    </row>
    <row r="26" spans="2:6" ht="14.25" customHeight="1">
      <c r="B26" s="8" t="s">
        <v>23</v>
      </c>
      <c r="C26" s="25"/>
      <c r="D26" s="7"/>
      <c r="E26" s="7"/>
      <c r="F26" s="7"/>
    </row>
    <row r="27" spans="2:6" ht="14.25" customHeight="1">
      <c r="B27" s="14" t="s">
        <v>24</v>
      </c>
      <c r="C27" s="25"/>
      <c r="D27" s="7"/>
      <c r="E27" s="7"/>
      <c r="F27" s="7"/>
    </row>
    <row r="28" spans="2:6" ht="14.25" customHeight="1">
      <c r="B28" s="14"/>
      <c r="C28" s="25"/>
      <c r="D28" s="7"/>
      <c r="E28" s="7"/>
      <c r="F28" s="7"/>
    </row>
    <row r="29" spans="1:6" ht="15">
      <c r="A29" s="9" t="s">
        <v>15</v>
      </c>
      <c r="B29" s="7" t="s">
        <v>25</v>
      </c>
      <c r="C29" s="24">
        <f>E29+14083</f>
        <v>-14086</v>
      </c>
      <c r="D29" s="24">
        <v>-4224</v>
      </c>
      <c r="E29" s="20">
        <f>-28169</f>
        <v>-28169</v>
      </c>
      <c r="F29" s="26">
        <v>-18406</v>
      </c>
    </row>
    <row r="30" spans="2:6" ht="15">
      <c r="B30" s="7"/>
      <c r="C30" s="24"/>
      <c r="D30" s="7"/>
      <c r="E30" s="7"/>
      <c r="F30" s="7"/>
    </row>
    <row r="31" spans="1:6" ht="15">
      <c r="A31" s="9" t="s">
        <v>17</v>
      </c>
      <c r="B31" s="7" t="s">
        <v>26</v>
      </c>
      <c r="C31" s="24">
        <f>E31+9692</f>
        <v>-4545</v>
      </c>
      <c r="D31" s="24">
        <v>-6978</v>
      </c>
      <c r="E31" s="20">
        <v>-14237</v>
      </c>
      <c r="F31" s="26">
        <v>-20650</v>
      </c>
    </row>
    <row r="32" spans="2:6" ht="15">
      <c r="B32" s="7"/>
      <c r="C32" s="25"/>
      <c r="D32" s="7"/>
      <c r="E32" s="7"/>
      <c r="F32" s="7"/>
    </row>
    <row r="33" spans="1:6" ht="15">
      <c r="A33" s="9" t="s">
        <v>27</v>
      </c>
      <c r="B33" s="7" t="s">
        <v>28</v>
      </c>
      <c r="C33" s="18"/>
      <c r="D33" s="19" t="s">
        <v>74</v>
      </c>
      <c r="E33" s="18"/>
      <c r="F33" s="19" t="s">
        <v>74</v>
      </c>
    </row>
    <row r="34" spans="2:6" ht="15">
      <c r="B34" s="7"/>
      <c r="C34" s="7"/>
      <c r="D34" s="7"/>
      <c r="E34" s="7"/>
      <c r="F34" s="7"/>
    </row>
    <row r="35" spans="1:6" ht="15" customHeight="1">
      <c r="A35" s="9" t="s">
        <v>29</v>
      </c>
      <c r="B35" s="8" t="s">
        <v>44</v>
      </c>
      <c r="C35" s="20">
        <f>E35+1259</f>
        <v>-29219</v>
      </c>
      <c r="D35" s="20">
        <f>D24+D29+D31</f>
        <v>-266024</v>
      </c>
      <c r="E35" s="20">
        <v>-30478</v>
      </c>
      <c r="F35" s="20">
        <v>-251677</v>
      </c>
    </row>
    <row r="36" spans="2:6" ht="15">
      <c r="B36" s="14" t="s">
        <v>45</v>
      </c>
      <c r="C36" s="7"/>
      <c r="D36" s="7"/>
      <c r="E36" s="7"/>
      <c r="F36" s="20"/>
    </row>
    <row r="37" spans="2:6" ht="15">
      <c r="B37" s="14" t="s">
        <v>46</v>
      </c>
      <c r="C37" s="7"/>
      <c r="D37" s="7"/>
      <c r="E37" s="7"/>
      <c r="F37" s="20"/>
    </row>
    <row r="38" spans="2:6" ht="15">
      <c r="B38" s="14" t="s">
        <v>47</v>
      </c>
      <c r="C38" s="7"/>
      <c r="D38" s="7"/>
      <c r="E38" s="7"/>
      <c r="F38" s="20"/>
    </row>
    <row r="39" spans="2:6" ht="15">
      <c r="B39" s="14" t="s">
        <v>48</v>
      </c>
      <c r="C39" s="7"/>
      <c r="D39" s="7"/>
      <c r="E39" s="7"/>
      <c r="F39" s="20"/>
    </row>
    <row r="40" spans="2:6" ht="15">
      <c r="B40" s="7"/>
      <c r="C40" s="7"/>
      <c r="D40" s="7"/>
      <c r="E40" s="7"/>
      <c r="F40" s="20"/>
    </row>
    <row r="41" spans="1:6" ht="26.25">
      <c r="A41" s="9" t="s">
        <v>30</v>
      </c>
      <c r="B41" s="14" t="s">
        <v>31</v>
      </c>
      <c r="C41" s="19" t="s">
        <v>74</v>
      </c>
      <c r="D41" s="19">
        <v>0</v>
      </c>
      <c r="E41" s="19" t="s">
        <v>74</v>
      </c>
      <c r="F41" s="23"/>
    </row>
    <row r="42" spans="2:6" ht="15">
      <c r="B42" s="7"/>
      <c r="C42" s="7"/>
      <c r="D42" s="7"/>
      <c r="E42" s="7"/>
      <c r="F42" s="20"/>
    </row>
    <row r="43" spans="1:6" ht="15">
      <c r="A43" s="9" t="s">
        <v>32</v>
      </c>
      <c r="B43" s="14" t="s">
        <v>49</v>
      </c>
      <c r="C43" s="20">
        <f>+C35</f>
        <v>-29219</v>
      </c>
      <c r="D43" s="20">
        <f>+D35</f>
        <v>-266024</v>
      </c>
      <c r="E43" s="20">
        <f>E35</f>
        <v>-30478</v>
      </c>
      <c r="F43" s="20">
        <f>F35+F41</f>
        <v>-251677</v>
      </c>
    </row>
    <row r="44" spans="2:6" ht="15">
      <c r="B44" s="14" t="s">
        <v>50</v>
      </c>
      <c r="C44" s="7"/>
      <c r="D44" s="7"/>
      <c r="E44" s="7"/>
      <c r="F44" s="20"/>
    </row>
    <row r="45" spans="2:6" ht="15">
      <c r="B45" s="7"/>
      <c r="C45" s="7"/>
      <c r="D45" s="7"/>
      <c r="E45" s="7"/>
      <c r="F45" s="20"/>
    </row>
    <row r="46" spans="1:6" ht="15">
      <c r="A46" s="9" t="s">
        <v>33</v>
      </c>
      <c r="B46" s="7" t="s">
        <v>34</v>
      </c>
      <c r="C46" s="23">
        <f>-3981+5161</f>
        <v>1180</v>
      </c>
      <c r="D46" s="23">
        <v>-935</v>
      </c>
      <c r="E46" s="23">
        <v>-3981</v>
      </c>
      <c r="F46" s="23">
        <v>-1420</v>
      </c>
    </row>
    <row r="47" spans="2:6" ht="15">
      <c r="B47" s="7"/>
      <c r="C47" s="7"/>
      <c r="D47" s="7"/>
      <c r="E47" s="7"/>
      <c r="F47" s="20"/>
    </row>
    <row r="48" spans="1:6" ht="15">
      <c r="A48" s="9" t="s">
        <v>35</v>
      </c>
      <c r="B48" s="14" t="s">
        <v>51</v>
      </c>
      <c r="C48" s="20">
        <f>SUM(C43:C46)</f>
        <v>-28039</v>
      </c>
      <c r="D48" s="20">
        <v>-266959</v>
      </c>
      <c r="E48" s="20">
        <f>SUM(E43:E46)</f>
        <v>-34459</v>
      </c>
      <c r="F48" s="20">
        <f>SUM(F42:F46)</f>
        <v>-253097</v>
      </c>
    </row>
    <row r="49" spans="2:6" ht="15">
      <c r="B49" s="14" t="s">
        <v>64</v>
      </c>
      <c r="C49" s="7"/>
      <c r="D49" s="7"/>
      <c r="E49" s="7"/>
      <c r="F49" s="20"/>
    </row>
    <row r="50" spans="2:6" ht="15">
      <c r="B50" s="7"/>
      <c r="C50" s="7"/>
      <c r="D50" s="7"/>
      <c r="E50" s="7"/>
      <c r="F50" s="20"/>
    </row>
    <row r="51" spans="2:6" ht="15">
      <c r="B51" s="7" t="s">
        <v>73</v>
      </c>
      <c r="C51" s="23">
        <f>-63</f>
        <v>-63</v>
      </c>
      <c r="D51" s="23">
        <v>-586</v>
      </c>
      <c r="E51" s="23">
        <v>-36</v>
      </c>
      <c r="F51" s="23">
        <v>-41</v>
      </c>
    </row>
    <row r="52" spans="2:6" ht="15">
      <c r="B52" s="7"/>
      <c r="C52" s="7"/>
      <c r="D52" s="7"/>
      <c r="E52" s="7"/>
      <c r="F52" s="20"/>
    </row>
    <row r="53" spans="1:6" ht="15">
      <c r="A53" s="9" t="s">
        <v>36</v>
      </c>
      <c r="B53" s="14" t="s">
        <v>52</v>
      </c>
      <c r="C53" s="20">
        <f>+C48+C51</f>
        <v>-28102</v>
      </c>
      <c r="D53" s="20">
        <v>-267545</v>
      </c>
      <c r="E53" s="20">
        <f>+E48+E51</f>
        <v>-34495</v>
      </c>
      <c r="F53" s="20">
        <f>F48+F51</f>
        <v>-253138</v>
      </c>
    </row>
    <row r="54" spans="2:6" ht="15">
      <c r="B54" s="14" t="s">
        <v>53</v>
      </c>
      <c r="C54" s="7"/>
      <c r="D54" s="20"/>
      <c r="E54" s="7"/>
      <c r="F54" s="20"/>
    </row>
    <row r="55" spans="2:6" ht="15">
      <c r="B55" s="7"/>
      <c r="C55" s="7"/>
      <c r="D55" s="20"/>
      <c r="E55" s="7"/>
      <c r="F55" s="20"/>
    </row>
    <row r="56" spans="1:6" ht="15">
      <c r="A56" s="9" t="s">
        <v>37</v>
      </c>
      <c r="B56" s="7" t="s">
        <v>38</v>
      </c>
      <c r="C56" s="17" t="s">
        <v>74</v>
      </c>
      <c r="D56" s="17" t="s">
        <v>74</v>
      </c>
      <c r="E56" s="17" t="s">
        <v>74</v>
      </c>
      <c r="F56" s="20" t="s">
        <v>74</v>
      </c>
    </row>
    <row r="57" spans="2:6" ht="15">
      <c r="B57" s="7" t="s">
        <v>39</v>
      </c>
      <c r="C57" s="17" t="s">
        <v>74</v>
      </c>
      <c r="D57" s="17" t="s">
        <v>74</v>
      </c>
      <c r="E57" s="17" t="s">
        <v>74</v>
      </c>
      <c r="F57" s="20" t="s">
        <v>74</v>
      </c>
    </row>
    <row r="58" spans="2:6" ht="15">
      <c r="B58" s="8" t="s">
        <v>40</v>
      </c>
      <c r="C58" s="17" t="s">
        <v>74</v>
      </c>
      <c r="D58" s="17" t="s">
        <v>74</v>
      </c>
      <c r="E58" s="17" t="s">
        <v>74</v>
      </c>
      <c r="F58" s="20" t="s">
        <v>74</v>
      </c>
    </row>
    <row r="59" spans="2:6" ht="15">
      <c r="B59" s="7" t="s">
        <v>41</v>
      </c>
      <c r="C59" s="18" t="s">
        <v>57</v>
      </c>
      <c r="D59" s="19" t="s">
        <v>57</v>
      </c>
      <c r="E59" s="18" t="s">
        <v>57</v>
      </c>
      <c r="F59" s="18" t="s">
        <v>57</v>
      </c>
    </row>
    <row r="60" spans="2:6" ht="15">
      <c r="B60" s="7"/>
      <c r="C60" s="7"/>
      <c r="D60" s="7"/>
      <c r="E60" s="7"/>
      <c r="F60" s="20"/>
    </row>
    <row r="61" spans="1:6" ht="15">
      <c r="A61" s="9" t="s">
        <v>42</v>
      </c>
      <c r="B61" s="14" t="s">
        <v>54</v>
      </c>
      <c r="F61" s="20"/>
    </row>
    <row r="62" spans="2:6" ht="27" thickBot="1">
      <c r="B62" s="14" t="s">
        <v>65</v>
      </c>
      <c r="C62" s="21">
        <f>+C53-SUM(C56:C59)</f>
        <v>-28102</v>
      </c>
      <c r="D62" s="21">
        <v>-267545</v>
      </c>
      <c r="E62" s="21">
        <f>+E53-SUM(E56:E59)</f>
        <v>-34495</v>
      </c>
      <c r="F62" s="23">
        <f>F53</f>
        <v>-253138</v>
      </c>
    </row>
    <row r="63" spans="2:6" ht="15">
      <c r="B63" s="14" t="s">
        <v>57</v>
      </c>
      <c r="C63" s="7"/>
      <c r="D63" s="7"/>
      <c r="E63" s="7"/>
      <c r="F63" s="20"/>
    </row>
    <row r="64" spans="2:6" ht="15">
      <c r="B64" s="7"/>
      <c r="C64" s="7"/>
      <c r="D64" s="7"/>
      <c r="E64" s="7"/>
      <c r="F64" s="20"/>
    </row>
    <row r="65" spans="1:6" ht="15">
      <c r="A65" s="9" t="s">
        <v>43</v>
      </c>
      <c r="B65" s="14" t="s">
        <v>70</v>
      </c>
      <c r="C65" s="7"/>
      <c r="D65" s="7"/>
      <c r="E65" s="7"/>
      <c r="F65" s="20"/>
    </row>
    <row r="66" spans="2:6" ht="15">
      <c r="B66" s="14" t="s">
        <v>72</v>
      </c>
      <c r="C66" s="7"/>
      <c r="D66" s="7"/>
      <c r="E66" s="7"/>
      <c r="F66" s="20"/>
    </row>
    <row r="67" spans="2:6" ht="15">
      <c r="B67" s="14" t="s">
        <v>71</v>
      </c>
      <c r="C67" s="7"/>
      <c r="D67" s="7"/>
      <c r="E67" s="7"/>
      <c r="F67" s="20"/>
    </row>
    <row r="68" spans="2:6" ht="15">
      <c r="B68" s="14"/>
      <c r="C68" s="7"/>
      <c r="D68" s="7"/>
      <c r="E68" s="7"/>
      <c r="F68" s="20"/>
    </row>
    <row r="69" spans="2:6" ht="15">
      <c r="B69" s="7" t="s">
        <v>58</v>
      </c>
      <c r="C69" s="22">
        <f>C62/128578*100</f>
        <v>-21.855994026971956</v>
      </c>
      <c r="D69" s="22">
        <f>-208</f>
        <v>-208</v>
      </c>
      <c r="E69" s="22">
        <f>E62/128578*100</f>
        <v>-26.828073231812592</v>
      </c>
      <c r="F69" s="20">
        <v>-197</v>
      </c>
    </row>
    <row r="70" spans="2:6" ht="15">
      <c r="B70" s="7" t="s">
        <v>57</v>
      </c>
      <c r="C70" s="15" t="s">
        <v>57</v>
      </c>
      <c r="D70" s="13" t="s">
        <v>57</v>
      </c>
      <c r="E70" s="15" t="s">
        <v>57</v>
      </c>
      <c r="F70" s="20" t="s">
        <v>57</v>
      </c>
    </row>
    <row r="71" spans="2:6" ht="15">
      <c r="B71" s="7"/>
      <c r="C71" s="7"/>
      <c r="D71" s="7"/>
      <c r="E71" s="7"/>
      <c r="F71" s="20"/>
    </row>
    <row r="72" spans="2:6" ht="15">
      <c r="B72" s="7" t="s">
        <v>59</v>
      </c>
      <c r="C72" s="7"/>
      <c r="D72" s="7"/>
      <c r="E72" s="7"/>
      <c r="F72" s="20"/>
    </row>
    <row r="73" spans="2:6" ht="15">
      <c r="B73" s="7" t="s">
        <v>60</v>
      </c>
      <c r="C73" s="7">
        <v>0</v>
      </c>
      <c r="D73" s="13">
        <v>0</v>
      </c>
      <c r="E73" s="7">
        <v>0</v>
      </c>
      <c r="F73" s="7">
        <v>0</v>
      </c>
    </row>
    <row r="74" spans="2:6" ht="15">
      <c r="B74" s="7"/>
      <c r="C74" s="7"/>
      <c r="D74" s="7"/>
      <c r="E74" s="7"/>
      <c r="F74" s="20"/>
    </row>
    <row r="75" spans="1:6" ht="15">
      <c r="A75" s="11" t="s">
        <v>61</v>
      </c>
      <c r="B75" s="7" t="s">
        <v>55</v>
      </c>
      <c r="C75" s="7">
        <v>0</v>
      </c>
      <c r="D75" s="13">
        <v>0</v>
      </c>
      <c r="E75" s="7">
        <v>0</v>
      </c>
      <c r="F75" s="7">
        <v>0</v>
      </c>
    </row>
    <row r="76" spans="2:6" ht="15">
      <c r="B76" s="7"/>
      <c r="C76" s="7"/>
      <c r="D76" s="7"/>
      <c r="E76" s="7"/>
      <c r="F76" s="20"/>
    </row>
    <row r="77" spans="1:6" ht="15">
      <c r="A77" s="9" t="s">
        <v>62</v>
      </c>
      <c r="B77" s="7" t="s">
        <v>56</v>
      </c>
      <c r="C77" s="7" t="s">
        <v>76</v>
      </c>
      <c r="D77" s="7"/>
      <c r="E77" s="7"/>
      <c r="F77" s="7"/>
    </row>
    <row r="78" spans="2:6" ht="15">
      <c r="B78" s="7"/>
      <c r="C78" s="7"/>
      <c r="D78" s="7"/>
      <c r="E78" s="7"/>
      <c r="F78" s="7"/>
    </row>
    <row r="79" spans="2:6" ht="15">
      <c r="B79" s="7"/>
      <c r="C79" s="7"/>
      <c r="D79" s="7"/>
      <c r="E79" s="7"/>
      <c r="F79" s="7"/>
    </row>
    <row r="80" spans="2:6" ht="15">
      <c r="B80" s="16"/>
      <c r="C80" s="27" t="s">
        <v>66</v>
      </c>
      <c r="D80" s="27"/>
      <c r="E80" s="27" t="s">
        <v>68</v>
      </c>
      <c r="F80" s="27"/>
    </row>
    <row r="81" spans="1:6" ht="15">
      <c r="A81" s="9" t="s">
        <v>57</v>
      </c>
      <c r="B81" s="16" t="s">
        <v>57</v>
      </c>
      <c r="C81" s="27" t="s">
        <v>67</v>
      </c>
      <c r="D81" s="27"/>
      <c r="E81" s="27" t="s">
        <v>69</v>
      </c>
      <c r="F81" s="27"/>
    </row>
    <row r="82" spans="2:6" ht="15">
      <c r="B82" s="16"/>
      <c r="C82" s="16"/>
      <c r="D82" s="16"/>
      <c r="E82" s="17"/>
      <c r="F82" s="17"/>
    </row>
    <row r="83" spans="1:6" ht="15">
      <c r="A83" s="12" t="s">
        <v>63</v>
      </c>
      <c r="B83" s="7" t="s">
        <v>75</v>
      </c>
      <c r="C83" s="28">
        <v>0.11</v>
      </c>
      <c r="D83" s="28"/>
      <c r="E83" s="29">
        <v>0.35</v>
      </c>
      <c r="F83" s="29"/>
    </row>
    <row r="84" spans="1:2" ht="15">
      <c r="A84" s="9" t="s">
        <v>57</v>
      </c>
      <c r="B84" s="2" t="s">
        <v>57</v>
      </c>
    </row>
  </sheetData>
  <mergeCells count="6">
    <mergeCell ref="E81:F81"/>
    <mergeCell ref="C83:D83"/>
    <mergeCell ref="E83:F83"/>
    <mergeCell ref="C80:D80"/>
    <mergeCell ref="C81:D81"/>
    <mergeCell ref="E80:F80"/>
  </mergeCells>
  <printOptions/>
  <pageMargins left="0.31496062992125984" right="0.03937007874015748" top="0.7874015748031497" bottom="0.7874015748031497" header="0.1968503937007874" footer="0.1968503937007874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PENINSULA  SECURITIES</dc:creator>
  <cp:keywords/>
  <dc:description/>
  <cp:lastModifiedBy>BILL TAN</cp:lastModifiedBy>
  <cp:lastPrinted>2001-02-24T00:48:55Z</cp:lastPrinted>
  <dcterms:created xsi:type="dcterms:W3CDTF">1999-11-21T03:20:29Z</dcterms:created>
  <dcterms:modified xsi:type="dcterms:W3CDTF">2001-02-28T18:11:24Z</dcterms:modified>
  <cp:category/>
  <cp:version/>
  <cp:contentType/>
  <cp:contentStatus/>
</cp:coreProperties>
</file>